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8455" windowHeight="14310"/>
  </bookViews>
  <sheets>
    <sheet name="Meldung" sheetId="1" r:id="rId1"/>
    <sheet name="Kampfrichter" sheetId="4" r:id="rId2"/>
    <sheet name="Einzel" sheetId="5" r:id="rId3"/>
    <sheet name="Mannschaft" sheetId="8" r:id="rId4"/>
    <sheet name="Nachrücker" sheetId="9" r:id="rId5"/>
  </sheets>
  <definedNames>
    <definedName name="_xlnm.Print_Titles" localSheetId="2">Einzel!$A:$B,Einzel!$1:$1</definedName>
    <definedName name="_xlnm.Print_Titles" localSheetId="3">Mannschaft!$1:$1</definedName>
    <definedName name="_xlnm.Print_Titles" localSheetId="4">Nachrücker!$1:$1</definedName>
  </definedNames>
  <calcPr calcId="125725"/>
</workbook>
</file>

<file path=xl/calcChain.xml><?xml version="1.0" encoding="utf-8"?>
<calcChain xmlns="http://schemas.openxmlformats.org/spreadsheetml/2006/main">
  <c r="B19" i="1"/>
  <c r="B13"/>
  <c r="B16"/>
  <c r="D3"/>
  <c r="C20" i="4"/>
  <c r="C19"/>
  <c r="C17"/>
  <c r="C16"/>
  <c r="C11"/>
  <c r="C12"/>
  <c r="C13"/>
  <c r="C6"/>
  <c r="B1"/>
  <c r="B17" i="1"/>
</calcChain>
</file>

<file path=xl/comments1.xml><?xml version="1.0" encoding="utf-8"?>
<comments xmlns="http://schemas.openxmlformats.org/spreadsheetml/2006/main">
  <authors>
    <author>Dennis Müller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Dennis Müller:</t>
        </r>
        <r>
          <rPr>
            <sz val="9"/>
            <color indexed="81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</commentList>
</comments>
</file>

<file path=xl/comments2.xml><?xml version="1.0" encoding="utf-8"?>
<comments xmlns="http://schemas.openxmlformats.org/spreadsheetml/2006/main">
  <authors>
    <author>Dennis Müller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</commentList>
</comments>
</file>

<file path=xl/comments3.xml><?xml version="1.0" encoding="utf-8"?>
<comments xmlns="http://schemas.openxmlformats.org/spreadsheetml/2006/main">
  <authors>
    <author>Dennis Müller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die Mannschaft ohne Zeit.</t>
        </r>
      </text>
    </comment>
  </commentList>
</comments>
</file>

<file path=xl/sharedStrings.xml><?xml version="1.0" encoding="utf-8"?>
<sst xmlns="http://schemas.openxmlformats.org/spreadsheetml/2006/main" count="162" uniqueCount="116">
  <si>
    <t>Meldende OG</t>
  </si>
  <si>
    <t>Ansprechpartner</t>
  </si>
  <si>
    <t>Strasse</t>
  </si>
  <si>
    <t>PLZ/Ort</t>
  </si>
  <si>
    <t>E-Mail</t>
  </si>
  <si>
    <t>Telefon</t>
  </si>
  <si>
    <t>Einzelteilnehmer</t>
  </si>
  <si>
    <t>Mannschaften</t>
  </si>
  <si>
    <t>Kosten</t>
  </si>
  <si>
    <t>Anleitung:</t>
  </si>
  <si>
    <t>OG</t>
  </si>
  <si>
    <t>Name</t>
  </si>
  <si>
    <t>Vorname</t>
  </si>
  <si>
    <t>HLW</t>
  </si>
  <si>
    <t>Bor</t>
  </si>
  <si>
    <t>Meldung Bezirksmeisterschaften</t>
  </si>
  <si>
    <t>200m Hindernis</t>
  </si>
  <si>
    <t>50m Retten</t>
  </si>
  <si>
    <t>100m Retten m. Flossen</t>
  </si>
  <si>
    <t>Gültigkeit f. OG</t>
  </si>
  <si>
    <t>Aha</t>
  </si>
  <si>
    <t>Als</t>
  </si>
  <si>
    <t>Boc</t>
  </si>
  <si>
    <t>Ges</t>
  </si>
  <si>
    <t>Gro</t>
  </si>
  <si>
    <t>Hei</t>
  </si>
  <si>
    <t>Leg</t>
  </si>
  <si>
    <t>Rek</t>
  </si>
  <si>
    <t>Rhe</t>
  </si>
  <si>
    <t>Sch</t>
  </si>
  <si>
    <t>Sta</t>
  </si>
  <si>
    <t>V-R</t>
  </si>
  <si>
    <t>Vre</t>
  </si>
  <si>
    <t>Gast</t>
  </si>
  <si>
    <t>Borken</t>
  </si>
  <si>
    <t>Ahaus</t>
  </si>
  <si>
    <t>Alstätte</t>
  </si>
  <si>
    <t>Bocholt</t>
  </si>
  <si>
    <t>Gescher</t>
  </si>
  <si>
    <t>Gronau</t>
  </si>
  <si>
    <t>Heiden</t>
  </si>
  <si>
    <t>Legden</t>
  </si>
  <si>
    <t>Reken</t>
  </si>
  <si>
    <t>Rhede</t>
  </si>
  <si>
    <t>Schöppingen</t>
  </si>
  <si>
    <t>Stadtlohn</t>
  </si>
  <si>
    <t>Velen-Ramsdorf</t>
  </si>
  <si>
    <t>Vreden</t>
  </si>
  <si>
    <t>Kürzel:</t>
  </si>
  <si>
    <t>Kampfrichter</t>
  </si>
  <si>
    <t>Einzel</t>
  </si>
  <si>
    <t>Mannschaft</t>
  </si>
  <si>
    <t>Bitte unbedingt mit Jahrgang und Punktzahlen melden. Meldepunkte aus OG-Meisterschaften, Vorjahrespunkte oder errechnet aus Trainingszeiten.</t>
  </si>
  <si>
    <t>Meldende Ortsgruppe</t>
  </si>
  <si>
    <t>Kampfrichtermeldung</t>
  </si>
  <si>
    <t>KR Stufe</t>
  </si>
  <si>
    <t>Einsatzwunsch</t>
  </si>
  <si>
    <t>Wettkampfleiter</t>
  </si>
  <si>
    <t>Schiedsrichter</t>
  </si>
  <si>
    <t>Zeitnehmer</t>
  </si>
  <si>
    <t>Zeitnehmerobmann</t>
  </si>
  <si>
    <t>Schwimmrichter</t>
  </si>
  <si>
    <t>Wenderichter</t>
  </si>
  <si>
    <t>Auswertung</t>
  </si>
  <si>
    <t>Schreiber</t>
  </si>
  <si>
    <t>Sprecher</t>
  </si>
  <si>
    <t>Ausbildungsstufe</t>
  </si>
  <si>
    <t>Funktion</t>
  </si>
  <si>
    <t>F1</t>
  </si>
  <si>
    <t>Zielrichter</t>
  </si>
  <si>
    <t>E1</t>
  </si>
  <si>
    <t>Starter</t>
  </si>
  <si>
    <t>D1/2</t>
  </si>
  <si>
    <t>KR Stufen</t>
  </si>
  <si>
    <t>ohne</t>
  </si>
  <si>
    <t>Nachname</t>
  </si>
  <si>
    <t>Jg</t>
  </si>
  <si>
    <t>Gliederung</t>
  </si>
  <si>
    <t>Altersklasse</t>
  </si>
  <si>
    <t>Geschlecht</t>
  </si>
  <si>
    <t>Meldepunkte</t>
  </si>
  <si>
    <t>50m Hindernis</t>
  </si>
  <si>
    <t>100m Hindernis</t>
  </si>
  <si>
    <t>50m Freistil</t>
  </si>
  <si>
    <t>50m k. Schwimmen</t>
  </si>
  <si>
    <t>50m Retten m. Flossen</t>
  </si>
  <si>
    <t>50m Flossen</t>
  </si>
  <si>
    <t>25m Schleppen einer Puppe</t>
  </si>
  <si>
    <t>100m k. Retten</t>
  </si>
  <si>
    <t>Lifesaver</t>
  </si>
  <si>
    <t>Super Lifesaver</t>
  </si>
  <si>
    <t>Helfer Mannschaft</t>
  </si>
  <si>
    <t>Helfer</t>
  </si>
  <si>
    <r>
      <t xml:space="preserve">Bitte nur die gelben Felder ausfüllen,andere Felder funktionieren automatisch. Einzelteilnehmer in dem Tabellenblatt "Einzel", Mannschaften im Blatt "Mannschaft" eintragen. </t>
    </r>
    <r>
      <rPr>
        <b/>
        <sz val="14"/>
        <color indexed="51"/>
        <rFont val="Calibri"/>
        <family val="2"/>
      </rPr>
      <t>Nachrücker für die Mannschaft bitte in der gewünschten Reihenfolge im Blatt "Nachrücker" eintragen</t>
    </r>
  </si>
  <si>
    <t>4*50m Rettungsstaffel</t>
  </si>
  <si>
    <t>4*50m Gurtretter</t>
  </si>
  <si>
    <t>4*25m Gurtretter</t>
  </si>
  <si>
    <t>4*25m RoA</t>
  </si>
  <si>
    <t>4*25m Puppenstaffel</t>
  </si>
  <si>
    <t>4*25m Rettungsstaffel</t>
  </si>
  <si>
    <t>4*50m Freistil</t>
  </si>
  <si>
    <t>4*50m Hindernis</t>
  </si>
  <si>
    <t>4*25m Hindernis</t>
  </si>
  <si>
    <t>Priorität</t>
  </si>
  <si>
    <r>
      <t>Die Excel-Datei bitte zur besseren Übersichtlichkeit im Format "</t>
    </r>
    <r>
      <rPr>
        <b/>
        <sz val="14"/>
        <color indexed="51"/>
        <rFont val="Calibri"/>
        <family val="2"/>
      </rPr>
      <t>Meldung BM20xx Ortsgruppe</t>
    </r>
    <r>
      <rPr>
        <b/>
        <sz val="14"/>
        <color indexed="8"/>
        <rFont val="Calibri"/>
        <family val="2"/>
      </rPr>
      <t>" speichern.</t>
    </r>
  </si>
  <si>
    <t>Nachname 1</t>
  </si>
  <si>
    <t>Vorname 1</t>
  </si>
  <si>
    <t>Nachname 2</t>
  </si>
  <si>
    <t>Vorname 2</t>
  </si>
  <si>
    <t>Nachname 3</t>
  </si>
  <si>
    <t>Vorname 3</t>
  </si>
  <si>
    <t>Nachname 4</t>
  </si>
  <si>
    <t>Vorname 4</t>
  </si>
  <si>
    <t>Nachname 5</t>
  </si>
  <si>
    <t>Vorname 5</t>
  </si>
  <si>
    <t xml:space="preserve"> Bei Einzelteilnehmern in den AK 17/18 und offen Meldezeiten bei den gewünschten Disziplinen eintragen. Wenn keine Zeiten vorhanden sind, Disziplinen mit einem "+" markieren (min. 3, max. 4).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</si>
</sst>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&quot;Meldung BM&quot;0"/>
    <numFmt numFmtId="165" formatCode="mm:ss.00"/>
  </numFmts>
  <fonts count="19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5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4" fontId="10" fillId="0" borderId="0" applyFont="0" applyFill="0" applyBorder="0" applyAlignment="0" applyProtection="0"/>
  </cellStyleXfs>
  <cellXfs count="6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4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3" fillId="0" borderId="0" xfId="0" applyFont="1"/>
    <xf numFmtId="0" fontId="13" fillId="4" borderId="0" xfId="0" applyFont="1" applyFill="1"/>
    <xf numFmtId="0" fontId="13" fillId="4" borderId="0" xfId="0" applyFont="1" applyFill="1" applyBorder="1"/>
    <xf numFmtId="0" fontId="14" fillId="0" borderId="0" xfId="0" applyFont="1"/>
    <xf numFmtId="0" fontId="14" fillId="4" borderId="0" xfId="0" applyFont="1" applyFill="1"/>
    <xf numFmtId="0" fontId="13" fillId="0" borderId="1" xfId="0" applyFont="1" applyBorder="1"/>
    <xf numFmtId="0" fontId="13" fillId="0" borderId="2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3" fillId="5" borderId="3" xfId="0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3" fillId="6" borderId="0" xfId="0" applyFont="1" applyFill="1" applyProtection="1">
      <protection locked="0"/>
    </xf>
    <xf numFmtId="0" fontId="13" fillId="5" borderId="5" xfId="0" applyFont="1" applyFill="1" applyBorder="1" applyProtection="1">
      <protection locked="0"/>
    </xf>
    <xf numFmtId="0" fontId="13" fillId="5" borderId="6" xfId="0" applyFont="1" applyFill="1" applyBorder="1" applyProtection="1">
      <protection locked="0"/>
    </xf>
    <xf numFmtId="0" fontId="13" fillId="5" borderId="7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4" borderId="9" xfId="0" applyFont="1" applyFill="1" applyBorder="1" applyProtection="1"/>
    <xf numFmtId="0" fontId="13" fillId="4" borderId="0" xfId="0" applyFont="1" applyFill="1" applyBorder="1" applyProtection="1"/>
    <xf numFmtId="0" fontId="13" fillId="4" borderId="10" xfId="0" applyFont="1" applyFill="1" applyBorder="1" applyProtection="1"/>
    <xf numFmtId="0" fontId="13" fillId="4" borderId="0" xfId="0" applyFont="1" applyFill="1" applyProtection="1"/>
    <xf numFmtId="0" fontId="11" fillId="5" borderId="1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5" borderId="12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 applyProtection="1">
      <alignment horizontal="center"/>
      <protection locked="0"/>
    </xf>
    <xf numFmtId="0" fontId="11" fillId="5" borderId="14" xfId="0" applyFont="1" applyFill="1" applyBorder="1" applyAlignment="1" applyProtection="1">
      <alignment horizontal="center"/>
      <protection locked="0"/>
    </xf>
    <xf numFmtId="0" fontId="15" fillId="6" borderId="0" xfId="0" applyFont="1" applyFill="1" applyProtection="1">
      <protection locked="0"/>
    </xf>
    <xf numFmtId="44" fontId="11" fillId="7" borderId="14" xfId="3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" fontId="11" fillId="7" borderId="12" xfId="0" applyNumberFormat="1" applyFont="1" applyFill="1" applyBorder="1" applyAlignment="1" applyProtection="1">
      <alignment horizontal="center"/>
    </xf>
    <xf numFmtId="1" fontId="11" fillId="7" borderId="13" xfId="0" applyNumberFormat="1" applyFont="1" applyFill="1" applyBorder="1" applyAlignment="1" applyProtection="1">
      <alignment horizontal="center"/>
    </xf>
    <xf numFmtId="1" fontId="11" fillId="7" borderId="14" xfId="0" applyNumberFormat="1" applyFont="1" applyFill="1" applyBorder="1" applyAlignment="1" applyProtection="1">
      <alignment horizontal="center"/>
    </xf>
    <xf numFmtId="0" fontId="4" fillId="2" borderId="15" xfId="1" applyFont="1" applyFill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15" xfId="1" applyFont="1" applyBorder="1"/>
    <xf numFmtId="0" fontId="4" fillId="0" borderId="15" xfId="1" applyFont="1" applyBorder="1" applyAlignment="1">
      <alignment horizontal="center"/>
    </xf>
    <xf numFmtId="165" fontId="4" fillId="0" borderId="15" xfId="1" applyNumberFormat="1" applyFont="1" applyBorder="1" applyAlignment="1">
      <alignment horizontal="right"/>
    </xf>
    <xf numFmtId="0" fontId="11" fillId="5" borderId="12" xfId="0" applyFont="1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horizontal="center"/>
    </xf>
    <xf numFmtId="0" fontId="13" fillId="5" borderId="1" xfId="0" applyFont="1" applyFill="1" applyBorder="1" applyProtection="1">
      <protection locked="0"/>
    </xf>
    <xf numFmtId="0" fontId="13" fillId="4" borderId="16" xfId="0" applyFont="1" applyFill="1" applyBorder="1" applyProtection="1"/>
    <xf numFmtId="0" fontId="13" fillId="5" borderId="2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7" fillId="7" borderId="15" xfId="2" applyFont="1" applyFill="1" applyBorder="1" applyAlignment="1">
      <alignment horizontal="center" vertical="center"/>
    </xf>
    <xf numFmtId="0" fontId="17" fillId="7" borderId="15" xfId="2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/>
    </xf>
    <xf numFmtId="165" fontId="1" fillId="0" borderId="15" xfId="1" applyNumberFormat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18" fillId="8" borderId="3" xfId="0" applyNumberFormat="1" applyFont="1" applyFill="1" applyBorder="1" applyAlignment="1">
      <alignment horizontal="center" vertical="center" wrapText="1"/>
    </xf>
    <xf numFmtId="0" fontId="18" fillId="8" borderId="9" xfId="0" applyNumberFormat="1" applyFont="1" applyFill="1" applyBorder="1" applyAlignment="1">
      <alignment horizontal="center" vertical="center" wrapText="1"/>
    </xf>
    <xf numFmtId="0" fontId="18" fillId="8" borderId="4" xfId="0" applyNumberFormat="1" applyFont="1" applyFill="1" applyBorder="1" applyAlignment="1">
      <alignment horizontal="center" vertical="center" wrapText="1"/>
    </xf>
    <xf numFmtId="0" fontId="18" fillId="8" borderId="5" xfId="0" applyNumberFormat="1" applyFont="1" applyFill="1" applyBorder="1" applyAlignment="1">
      <alignment horizontal="center" vertical="center" wrapText="1"/>
    </xf>
    <xf numFmtId="0" fontId="18" fillId="8" borderId="0" xfId="0" applyNumberFormat="1" applyFont="1" applyFill="1" applyBorder="1" applyAlignment="1">
      <alignment horizontal="center" vertical="center" wrapText="1"/>
    </xf>
    <xf numFmtId="0" fontId="18" fillId="8" borderId="6" xfId="0" applyNumberFormat="1" applyFont="1" applyFill="1" applyBorder="1" applyAlignment="1">
      <alignment horizontal="center" vertical="center" wrapText="1"/>
    </xf>
    <xf numFmtId="0" fontId="18" fillId="8" borderId="7" xfId="0" applyNumberFormat="1" applyFont="1" applyFill="1" applyBorder="1" applyAlignment="1">
      <alignment horizontal="center" vertical="center" wrapText="1"/>
    </xf>
    <xf numFmtId="0" fontId="18" fillId="8" borderId="10" xfId="0" applyNumberFormat="1" applyFont="1" applyFill="1" applyBorder="1" applyAlignment="1">
      <alignment horizontal="center" vertical="center" wrapText="1"/>
    </xf>
    <xf numFmtId="0" fontId="18" fillId="8" borderId="8" xfId="0" applyNumberFormat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1"/>
    <cellStyle name="Standard 3" xfId="2"/>
    <cellStyle name="Währung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B26" sqref="B26"/>
    </sheetView>
  </sheetViews>
  <sheetFormatPr baseColWidth="10" defaultRowHeight="24" customHeight="1"/>
  <cols>
    <col min="1" max="1" width="42.85546875" style="1" customWidth="1"/>
    <col min="2" max="2" width="34" style="2" customWidth="1"/>
    <col min="3" max="3" width="14.42578125" style="2" customWidth="1"/>
    <col min="4" max="4" width="33.28515625" style="1" customWidth="1"/>
    <col min="5" max="7" width="11.42578125" style="1"/>
    <col min="8" max="8" width="30.140625" style="1" customWidth="1"/>
    <col min="9" max="16384" width="11.42578125" style="1"/>
  </cols>
  <sheetData>
    <row r="1" spans="1:9" ht="24" customHeight="1">
      <c r="A1" s="17" t="s">
        <v>15</v>
      </c>
      <c r="B1" s="18">
        <v>2016</v>
      </c>
      <c r="H1" s="1" t="s">
        <v>19</v>
      </c>
    </row>
    <row r="2" spans="1:9" ht="24" customHeight="1" thickBot="1">
      <c r="H2" s="16" t="s">
        <v>35</v>
      </c>
      <c r="I2" s="16" t="s">
        <v>20</v>
      </c>
    </row>
    <row r="3" spans="1:9" ht="24" customHeight="1" thickBot="1">
      <c r="A3" s="1" t="s">
        <v>0</v>
      </c>
      <c r="B3" s="30"/>
      <c r="C3" s="2" t="s">
        <v>48</v>
      </c>
      <c r="D3" s="2" t="str">
        <f>IF(B3="","",VLOOKUP(B3,H2:I16,2))</f>
        <v/>
      </c>
      <c r="H3" s="16" t="s">
        <v>36</v>
      </c>
      <c r="I3" s="16" t="s">
        <v>21</v>
      </c>
    </row>
    <row r="4" spans="1:9" ht="24" customHeight="1" thickBot="1">
      <c r="B4" s="31"/>
      <c r="H4" s="16" t="s">
        <v>37</v>
      </c>
      <c r="I4" s="16" t="s">
        <v>22</v>
      </c>
    </row>
    <row r="5" spans="1:9" ht="24" customHeight="1">
      <c r="A5" s="1" t="s">
        <v>1</v>
      </c>
      <c r="B5" s="32"/>
      <c r="H5" s="16" t="s">
        <v>34</v>
      </c>
      <c r="I5" s="16" t="s">
        <v>14</v>
      </c>
    </row>
    <row r="6" spans="1:9" ht="24" customHeight="1">
      <c r="A6" s="1" t="s">
        <v>2</v>
      </c>
      <c r="B6" s="33"/>
      <c r="H6" s="16" t="s">
        <v>38</v>
      </c>
      <c r="I6" s="16" t="s">
        <v>23</v>
      </c>
    </row>
    <row r="7" spans="1:9" ht="24" customHeight="1">
      <c r="A7" s="1" t="s">
        <v>3</v>
      </c>
      <c r="B7" s="33"/>
      <c r="H7" s="16" t="s">
        <v>39</v>
      </c>
      <c r="I7" s="16" t="s">
        <v>24</v>
      </c>
    </row>
    <row r="8" spans="1:9" ht="24" customHeight="1">
      <c r="A8" s="1" t="s">
        <v>4</v>
      </c>
      <c r="B8" s="33"/>
      <c r="H8" s="16" t="s">
        <v>40</v>
      </c>
      <c r="I8" s="16" t="s">
        <v>25</v>
      </c>
    </row>
    <row r="9" spans="1:9" ht="24" customHeight="1" thickBot="1">
      <c r="A9" s="1" t="s">
        <v>5</v>
      </c>
      <c r="B9" s="34"/>
      <c r="H9" s="16" t="s">
        <v>41</v>
      </c>
      <c r="I9" s="16" t="s">
        <v>26</v>
      </c>
    </row>
    <row r="10" spans="1:9" ht="24" customHeight="1" thickBot="1">
      <c r="B10" s="31"/>
      <c r="H10" s="16" t="s">
        <v>42</v>
      </c>
      <c r="I10" s="16" t="s">
        <v>27</v>
      </c>
    </row>
    <row r="11" spans="1:9" ht="24" customHeight="1">
      <c r="A11" s="1" t="s">
        <v>6</v>
      </c>
      <c r="B11" s="47"/>
      <c r="H11" s="16" t="s">
        <v>43</v>
      </c>
      <c r="I11" s="16" t="s">
        <v>28</v>
      </c>
    </row>
    <row r="12" spans="1:9" ht="24" customHeight="1">
      <c r="A12" s="1" t="s">
        <v>7</v>
      </c>
      <c r="B12" s="48"/>
      <c r="H12" s="16" t="s">
        <v>44</v>
      </c>
      <c r="I12" s="16" t="s">
        <v>29</v>
      </c>
    </row>
    <row r="13" spans="1:9" ht="24" customHeight="1" thickBot="1">
      <c r="A13" s="1" t="s">
        <v>8</v>
      </c>
      <c r="B13" s="36">
        <f>B11*3+B12*15</f>
        <v>0</v>
      </c>
      <c r="H13" s="16" t="s">
        <v>45</v>
      </c>
      <c r="I13" s="16" t="s">
        <v>30</v>
      </c>
    </row>
    <row r="14" spans="1:9" ht="24" customHeight="1">
      <c r="B14" s="37"/>
      <c r="H14" s="16" t="s">
        <v>46</v>
      </c>
      <c r="I14" s="16" t="s">
        <v>31</v>
      </c>
    </row>
    <row r="15" spans="1:9" ht="24" customHeight="1" thickBot="1">
      <c r="A15" s="1" t="s">
        <v>49</v>
      </c>
      <c r="B15" s="37"/>
      <c r="H15" s="16" t="s">
        <v>47</v>
      </c>
      <c r="I15" s="16" t="s">
        <v>32</v>
      </c>
    </row>
    <row r="16" spans="1:9" ht="24" customHeight="1">
      <c r="A16" s="1" t="s">
        <v>50</v>
      </c>
      <c r="B16" s="38">
        <f>ROUNDDOWN((B11/5)+0.9,0)</f>
        <v>0</v>
      </c>
      <c r="H16" s="35" t="s">
        <v>33</v>
      </c>
      <c r="I16" s="35" t="s">
        <v>33</v>
      </c>
    </row>
    <row r="17" spans="1:4" ht="24" customHeight="1">
      <c r="A17" s="1" t="s">
        <v>51</v>
      </c>
      <c r="B17" s="39">
        <f>ROUNDDOWN((B12/3)+0.9,0)</f>
        <v>0</v>
      </c>
    </row>
    <row r="18" spans="1:4" ht="24" customHeight="1">
      <c r="A18" s="1" t="s">
        <v>91</v>
      </c>
      <c r="B18" s="39">
        <v>1</v>
      </c>
    </row>
    <row r="19" spans="1:4" ht="24" customHeight="1" thickBot="1">
      <c r="A19" s="1" t="s">
        <v>13</v>
      </c>
      <c r="B19" s="40">
        <f>ROUNDDOWN(((B11+(B12*5))/50)+0.9,0)</f>
        <v>0</v>
      </c>
    </row>
    <row r="20" spans="1:4" ht="3.75" customHeight="1"/>
    <row r="21" spans="1:4" ht="24" customHeight="1" thickBot="1">
      <c r="A21" s="6" t="s">
        <v>9</v>
      </c>
    </row>
    <row r="22" spans="1:4" ht="59.25" customHeight="1">
      <c r="A22" s="60" t="s">
        <v>93</v>
      </c>
      <c r="B22" s="61"/>
      <c r="C22" s="61"/>
      <c r="D22" s="62"/>
    </row>
    <row r="23" spans="1:4" ht="63" customHeight="1">
      <c r="A23" s="63" t="s">
        <v>115</v>
      </c>
      <c r="B23" s="64"/>
      <c r="C23" s="64"/>
      <c r="D23" s="65"/>
    </row>
    <row r="24" spans="1:4" ht="45" customHeight="1">
      <c r="A24" s="63" t="s">
        <v>52</v>
      </c>
      <c r="B24" s="64"/>
      <c r="C24" s="64"/>
      <c r="D24" s="65"/>
    </row>
    <row r="25" spans="1:4" ht="42.75" customHeight="1" thickBot="1">
      <c r="A25" s="66" t="s">
        <v>104</v>
      </c>
      <c r="B25" s="67"/>
      <c r="C25" s="67"/>
      <c r="D25" s="68"/>
    </row>
    <row r="26" spans="1:4" ht="24" customHeight="1">
      <c r="B26" s="3"/>
      <c r="C26" s="5"/>
    </row>
    <row r="27" spans="1:4" ht="24" customHeight="1">
      <c r="C27" s="4"/>
    </row>
  </sheetData>
  <sheetProtection selectLockedCells="1"/>
  <mergeCells count="4">
    <mergeCell ref="A22:D22"/>
    <mergeCell ref="A24:D24"/>
    <mergeCell ref="A25:D25"/>
    <mergeCell ref="A23:D23"/>
  </mergeCells>
  <dataValidations count="1">
    <dataValidation type="list" allowBlank="1" showInputMessage="1" showErrorMessage="1" error="Keine OG im Bezirk Kreis Borken._x000a_Als Gast OG-Name und Kürzel rechts in Liste eintragen." prompt="Bitte OG ausgeschrieben angeben" sqref="B3">
      <formula1>$H$2:$H$16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13" workbookViewId="0">
      <selection activeCell="F15" sqref="F15"/>
    </sheetView>
  </sheetViews>
  <sheetFormatPr baseColWidth="10" defaultRowHeight="21" customHeight="1"/>
  <cols>
    <col min="1" max="1" width="37.85546875" style="9" customWidth="1"/>
    <col min="2" max="2" width="36.7109375" style="9" customWidth="1"/>
    <col min="3" max="3" width="11.42578125" style="10"/>
    <col min="4" max="4" width="11.42578125" style="9"/>
    <col min="5" max="5" width="16.85546875" style="9" customWidth="1"/>
    <col min="6" max="16384" width="11.42578125" style="9"/>
  </cols>
  <sheetData>
    <row r="1" spans="1:5" ht="21" customHeight="1" thickBot="1">
      <c r="A1" s="14" t="s">
        <v>53</v>
      </c>
      <c r="B1" s="15">
        <f>Meldung!B3</f>
        <v>0</v>
      </c>
    </row>
    <row r="3" spans="1:5" ht="21" customHeight="1">
      <c r="A3" s="9" t="s">
        <v>54</v>
      </c>
    </row>
    <row r="5" spans="1:5" ht="21" customHeight="1" thickBot="1">
      <c r="A5" s="12" t="s">
        <v>50</v>
      </c>
      <c r="B5" s="9" t="s">
        <v>11</v>
      </c>
      <c r="C5" s="10" t="s">
        <v>10</v>
      </c>
      <c r="D5" s="9" t="s">
        <v>55</v>
      </c>
      <c r="E5" s="9" t="s">
        <v>56</v>
      </c>
    </row>
    <row r="6" spans="1:5" ht="21" customHeight="1">
      <c r="B6" s="19"/>
      <c r="C6" s="26" t="str">
        <f>IF(B6="","",Meldung!D$3)</f>
        <v/>
      </c>
      <c r="D6" s="20"/>
      <c r="E6" s="21"/>
    </row>
    <row r="7" spans="1:5" ht="21" customHeight="1">
      <c r="B7" s="22"/>
      <c r="C7" s="27"/>
      <c r="D7" s="23"/>
      <c r="E7" s="21"/>
    </row>
    <row r="8" spans="1:5" ht="21" customHeight="1">
      <c r="B8" s="22"/>
      <c r="C8" s="27"/>
      <c r="D8" s="23"/>
      <c r="E8" s="21"/>
    </row>
    <row r="9" spans="1:5" ht="21" customHeight="1">
      <c r="B9" s="22"/>
      <c r="C9" s="27"/>
      <c r="D9" s="23"/>
      <c r="E9" s="21"/>
    </row>
    <row r="10" spans="1:5" ht="21" customHeight="1">
      <c r="B10" s="22"/>
      <c r="C10" s="27"/>
      <c r="D10" s="23"/>
      <c r="E10" s="21"/>
    </row>
    <row r="11" spans="1:5" ht="21" customHeight="1">
      <c r="B11" s="22"/>
      <c r="C11" s="27" t="str">
        <f>IF(B11="","",Meldung!D$3)</f>
        <v/>
      </c>
      <c r="D11" s="23"/>
      <c r="E11" s="21"/>
    </row>
    <row r="12" spans="1:5" ht="21" customHeight="1">
      <c r="B12" s="22"/>
      <c r="C12" s="27" t="str">
        <f>IF(B12="","",Meldung!D$3)</f>
        <v/>
      </c>
      <c r="D12" s="23"/>
      <c r="E12" s="21"/>
    </row>
    <row r="13" spans="1:5" ht="21" customHeight="1" thickBot="1">
      <c r="B13" s="24"/>
      <c r="C13" s="28" t="str">
        <f>IF(B13="","",Meldung!D$3)</f>
        <v/>
      </c>
      <c r="D13" s="25"/>
      <c r="E13" s="21"/>
    </row>
    <row r="14" spans="1:5" ht="21" customHeight="1">
      <c r="B14" s="10"/>
      <c r="C14" s="29"/>
    </row>
    <row r="15" spans="1:5" ht="21" customHeight="1" thickBot="1">
      <c r="A15" s="12" t="s">
        <v>51</v>
      </c>
      <c r="B15" s="9" t="s">
        <v>11</v>
      </c>
      <c r="C15" s="29" t="s">
        <v>10</v>
      </c>
      <c r="D15" s="9" t="s">
        <v>55</v>
      </c>
    </row>
    <row r="16" spans="1:5" ht="21" customHeight="1">
      <c r="B16" s="19"/>
      <c r="C16" s="26" t="str">
        <f>IF(B16="","",Meldung!D$3)</f>
        <v/>
      </c>
      <c r="D16" s="20"/>
      <c r="E16" s="21"/>
    </row>
    <row r="17" spans="1:5" ht="21" customHeight="1">
      <c r="B17" s="22"/>
      <c r="C17" s="27" t="str">
        <f>IF(B17="","",Meldung!D$3)</f>
        <v/>
      </c>
      <c r="D17" s="23"/>
      <c r="E17" s="21"/>
    </row>
    <row r="18" spans="1:5" ht="21" customHeight="1">
      <c r="B18" s="22"/>
      <c r="C18" s="27"/>
      <c r="D18" s="23"/>
      <c r="E18" s="21"/>
    </row>
    <row r="19" spans="1:5" ht="21" customHeight="1">
      <c r="B19" s="22"/>
      <c r="C19" s="27" t="str">
        <f>IF(B19="","",Meldung!D$3)</f>
        <v/>
      </c>
      <c r="D19" s="23"/>
      <c r="E19" s="21"/>
    </row>
    <row r="20" spans="1:5" ht="21" customHeight="1" thickBot="1">
      <c r="B20" s="24"/>
      <c r="C20" s="28" t="str">
        <f>IF(B20="","",Meldung!D$3)</f>
        <v/>
      </c>
      <c r="D20" s="25"/>
      <c r="E20" s="21"/>
    </row>
    <row r="21" spans="1:5" ht="21" customHeight="1" thickBot="1">
      <c r="B21" s="52"/>
      <c r="C21" s="27"/>
      <c r="D21" s="52"/>
      <c r="E21" s="53"/>
    </row>
    <row r="22" spans="1:5" ht="21" customHeight="1" thickBot="1">
      <c r="A22" s="12" t="s">
        <v>91</v>
      </c>
      <c r="B22" s="49"/>
      <c r="C22" s="50"/>
      <c r="D22" s="51" t="s">
        <v>74</v>
      </c>
      <c r="E22" s="21" t="s">
        <v>92</v>
      </c>
    </row>
    <row r="23" spans="1:5" ht="21" customHeight="1">
      <c r="C23" s="29"/>
    </row>
    <row r="24" spans="1:5" ht="21" customHeight="1">
      <c r="C24" s="11"/>
    </row>
    <row r="25" spans="1:5" s="12" customFormat="1" ht="21" customHeight="1">
      <c r="A25" s="12" t="s">
        <v>66</v>
      </c>
      <c r="B25" s="12" t="s">
        <v>67</v>
      </c>
      <c r="C25" s="13"/>
    </row>
    <row r="26" spans="1:5" ht="21" customHeight="1">
      <c r="A26" s="9" t="s">
        <v>68</v>
      </c>
      <c r="B26" s="7" t="s">
        <v>59</v>
      </c>
    </row>
    <row r="27" spans="1:5" ht="21" customHeight="1">
      <c r="A27" s="9" t="s">
        <v>68</v>
      </c>
      <c r="B27" s="7" t="s">
        <v>62</v>
      </c>
    </row>
    <row r="28" spans="1:5" ht="21" customHeight="1">
      <c r="A28" s="9" t="s">
        <v>68</v>
      </c>
      <c r="B28" s="7" t="s">
        <v>69</v>
      </c>
    </row>
    <row r="29" spans="1:5" ht="21" customHeight="1">
      <c r="A29" s="9" t="s">
        <v>68</v>
      </c>
      <c r="B29" s="9" t="s">
        <v>60</v>
      </c>
    </row>
    <row r="30" spans="1:5" ht="21" customHeight="1">
      <c r="A30" s="9" t="s">
        <v>70</v>
      </c>
      <c r="B30" s="8" t="s">
        <v>71</v>
      </c>
    </row>
    <row r="31" spans="1:5" ht="21" customHeight="1">
      <c r="A31" s="9" t="s">
        <v>70</v>
      </c>
      <c r="B31" s="7" t="s">
        <v>61</v>
      </c>
      <c r="D31" s="7"/>
    </row>
    <row r="32" spans="1:5" ht="21" customHeight="1">
      <c r="A32" s="9" t="s">
        <v>70</v>
      </c>
      <c r="B32" s="7" t="s">
        <v>63</v>
      </c>
    </row>
    <row r="33" spans="1:4" ht="21" customHeight="1">
      <c r="A33" s="9" t="s">
        <v>72</v>
      </c>
      <c r="B33" s="8" t="s">
        <v>57</v>
      </c>
    </row>
    <row r="34" spans="1:4" ht="21" customHeight="1">
      <c r="A34" s="9" t="s">
        <v>72</v>
      </c>
      <c r="B34" s="8" t="s">
        <v>58</v>
      </c>
      <c r="D34" s="7"/>
    </row>
    <row r="35" spans="1:4" ht="21" customHeight="1">
      <c r="B35" s="9" t="s">
        <v>65</v>
      </c>
      <c r="D35" s="7"/>
    </row>
    <row r="36" spans="1:4" ht="21" customHeight="1">
      <c r="B36" s="9" t="s">
        <v>64</v>
      </c>
      <c r="D36" s="7"/>
    </row>
    <row r="38" spans="1:4" ht="21" customHeight="1">
      <c r="A38" s="9" t="s">
        <v>73</v>
      </c>
    </row>
    <row r="39" spans="1:4" ht="21" customHeight="1">
      <c r="A39" s="9" t="s">
        <v>68</v>
      </c>
    </row>
    <row r="40" spans="1:4" ht="21" customHeight="1">
      <c r="A40" s="9" t="s">
        <v>70</v>
      </c>
    </row>
    <row r="41" spans="1:4" ht="21" customHeight="1">
      <c r="A41" s="9" t="s">
        <v>72</v>
      </c>
    </row>
    <row r="42" spans="1:4" ht="21" customHeight="1">
      <c r="A42" s="9" t="s">
        <v>74</v>
      </c>
    </row>
  </sheetData>
  <sheetProtection selectLockedCells="1"/>
  <dataValidations count="2">
    <dataValidation type="list" errorStyle="warning" allowBlank="1" showInputMessage="1" showErrorMessage="1" sqref="E6:E22">
      <formula1>$B$26:$B$38</formula1>
    </dataValidation>
    <dataValidation type="list" allowBlank="1" showInputMessage="1" showErrorMessage="1" sqref="D1:D1048576">
      <formula1>$A$39:$A$42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"/>
  <sheetViews>
    <sheetView workbookViewId="0">
      <pane xSplit="2" ySplit="1" topLeftCell="C17" activePane="bottomRight" state="frozenSplit"/>
      <selection pane="topRight" activeCell="C1" sqref="C1"/>
      <selection pane="bottomLeft" activeCell="A2" sqref="A2"/>
      <selection pane="bottomRight" activeCell="V1" sqref="V1:V1048576"/>
    </sheetView>
  </sheetViews>
  <sheetFormatPr baseColWidth="10" defaultColWidth="0" defaultRowHeight="15"/>
  <cols>
    <col min="1" max="1" width="15.85546875" style="44" customWidth="1"/>
    <col min="2" max="2" width="18" style="44" customWidth="1"/>
    <col min="3" max="3" width="5.85546875" style="45" customWidth="1"/>
    <col min="4" max="4" width="25.85546875" style="45" customWidth="1"/>
    <col min="5" max="5" width="11.28515625" style="45" bestFit="1" customWidth="1"/>
    <col min="6" max="6" width="10.42578125" style="45" bestFit="1" customWidth="1"/>
    <col min="7" max="7" width="11.5703125" style="45" bestFit="1" customWidth="1"/>
    <col min="8" max="10" width="8.7109375" style="46" bestFit="1" customWidth="1"/>
    <col min="11" max="11" width="8.7109375" style="46" customWidth="1"/>
    <col min="12" max="12" width="11.140625" style="46" bestFit="1" customWidth="1"/>
    <col min="13" max="13" width="8.42578125" style="46" customWidth="1"/>
    <col min="14" max="14" width="10.5703125" style="46" bestFit="1" customWidth="1"/>
    <col min="15" max="15" width="11.5703125" style="46" bestFit="1" customWidth="1"/>
    <col min="16" max="16" width="7.85546875" style="46" customWidth="1"/>
    <col min="17" max="17" width="13.85546875" style="46" bestFit="1" customWidth="1"/>
    <col min="18" max="18" width="8.140625" style="46" customWidth="1"/>
    <col min="19" max="19" width="8.140625" style="46" bestFit="1" customWidth="1"/>
    <col min="21" max="21" width="8.42578125" style="46" customWidth="1"/>
    <col min="22" max="254" width="20.140625" style="43" hidden="1" customWidth="1"/>
    <col min="255" max="255" width="20.140625" style="43" hidden="1"/>
    <col min="256" max="16384" width="6.7109375" style="43" hidden="1"/>
  </cols>
  <sheetData>
    <row r="1" spans="1:21" ht="25.5">
      <c r="A1" s="41" t="s">
        <v>75</v>
      </c>
      <c r="B1" s="41" t="s">
        <v>12</v>
      </c>
      <c r="C1" s="41" t="s">
        <v>76</v>
      </c>
      <c r="D1" s="41" t="s">
        <v>77</v>
      </c>
      <c r="E1" s="41" t="s">
        <v>78</v>
      </c>
      <c r="F1" s="41" t="s">
        <v>79</v>
      </c>
      <c r="G1" s="41" t="s">
        <v>80</v>
      </c>
      <c r="H1" s="42" t="s">
        <v>81</v>
      </c>
      <c r="I1" s="42" t="s">
        <v>82</v>
      </c>
      <c r="J1" s="42" t="s">
        <v>16</v>
      </c>
      <c r="K1" s="42" t="s">
        <v>83</v>
      </c>
      <c r="L1" s="42" t="s">
        <v>84</v>
      </c>
      <c r="M1" s="42" t="s">
        <v>17</v>
      </c>
      <c r="N1" s="42" t="s">
        <v>85</v>
      </c>
      <c r="O1" s="42" t="s">
        <v>18</v>
      </c>
      <c r="P1" s="42" t="s">
        <v>86</v>
      </c>
      <c r="Q1" s="42" t="s">
        <v>87</v>
      </c>
      <c r="R1" s="42" t="s">
        <v>88</v>
      </c>
      <c r="S1" s="42" t="s">
        <v>89</v>
      </c>
      <c r="U1" s="42" t="s">
        <v>90</v>
      </c>
    </row>
  </sheetData>
  <pageMargins left="0.78740157480314965" right="0.78740157480314965" top="0.98425196850393704" bottom="0.98425196850393704" header="0.51181102362204722" footer="0.51181102362204722"/>
  <pageSetup paperSize="9" fitToWidth="2" fitToHeight="100" pageOrder="overThenDown" orientation="landscape" r:id="rId1"/>
  <headerFooter alignWithMargins="0">
    <oddHeader>&amp;CMeldeunterlagen&amp;R&amp;T &amp;D</oddHeader>
    <oddFooter>&amp;LJAuswertung - http://www.dennismueller.de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>
      <pane ySplit="1" topLeftCell="A2" activePane="bottomLeft" state="frozenSplit"/>
      <selection pane="bottomLeft" activeCell="E43" sqref="E43"/>
    </sheetView>
  </sheetViews>
  <sheetFormatPr baseColWidth="10" defaultColWidth="0" defaultRowHeight="15"/>
  <cols>
    <col min="1" max="1" width="21.5703125" style="44" customWidth="1"/>
    <col min="2" max="2" width="20.140625" style="45" customWidth="1"/>
    <col min="3" max="3" width="11.28515625" style="45" bestFit="1" customWidth="1"/>
    <col min="4" max="4" width="10.42578125" style="45" bestFit="1" customWidth="1"/>
    <col min="5" max="5" width="11.5703125" style="45" bestFit="1" customWidth="1"/>
    <col min="6" max="7" width="8.7109375" style="46" bestFit="1" customWidth="1"/>
    <col min="8" max="8" width="8.140625" style="46" bestFit="1" customWidth="1"/>
    <col min="9" max="9" width="13.28515625" style="46" bestFit="1" customWidth="1"/>
    <col min="10" max="10" width="12.140625" style="46" bestFit="1" customWidth="1"/>
    <col min="11" max="11" width="8.140625" style="46" bestFit="1" customWidth="1"/>
    <col min="12" max="13" width="8.85546875" style="46" bestFit="1" customWidth="1"/>
    <col min="14" max="14" width="13.140625" style="58" customWidth="1"/>
    <col min="15" max="15" width="11.42578125" style="59" bestFit="1" customWidth="1"/>
    <col min="16" max="16" width="10" style="59" bestFit="1" customWidth="1"/>
    <col min="17" max="17" width="11.42578125" style="59" bestFit="1" customWidth="1"/>
    <col min="18" max="18" width="10" style="59" bestFit="1" customWidth="1"/>
    <col min="19" max="19" width="11.42578125" style="59" bestFit="1" customWidth="1"/>
    <col min="20" max="20" width="10" style="59" bestFit="1" customWidth="1"/>
    <col min="21" max="21" width="11.42578125" style="59" bestFit="1" customWidth="1"/>
    <col min="22" max="22" width="10" style="59" bestFit="1" customWidth="1"/>
    <col min="23" max="23" width="11.42578125" style="59" bestFit="1" customWidth="1"/>
    <col min="24" max="24" width="10" style="59" bestFit="1" customWidth="1"/>
    <col min="25" max="16384" width="20.140625" style="44" hidden="1"/>
  </cols>
  <sheetData>
    <row r="1" spans="1:24" ht="30" customHeight="1">
      <c r="A1" s="41" t="s">
        <v>11</v>
      </c>
      <c r="B1" s="41" t="s">
        <v>77</v>
      </c>
      <c r="C1" s="41" t="s">
        <v>78</v>
      </c>
      <c r="D1" s="41" t="s">
        <v>79</v>
      </c>
      <c r="E1" s="41" t="s">
        <v>80</v>
      </c>
      <c r="F1" s="42" t="s">
        <v>102</v>
      </c>
      <c r="G1" s="42" t="s">
        <v>101</v>
      </c>
      <c r="H1" s="42" t="s">
        <v>100</v>
      </c>
      <c r="I1" s="42" t="s">
        <v>99</v>
      </c>
      <c r="J1" s="42" t="s">
        <v>98</v>
      </c>
      <c r="K1" s="42" t="s">
        <v>97</v>
      </c>
      <c r="L1" s="42" t="s">
        <v>96</v>
      </c>
      <c r="M1" s="42" t="s">
        <v>95</v>
      </c>
      <c r="N1" s="42" t="s">
        <v>94</v>
      </c>
      <c r="O1" s="56" t="s">
        <v>105</v>
      </c>
      <c r="P1" s="56" t="s">
        <v>106</v>
      </c>
      <c r="Q1" s="56" t="s">
        <v>107</v>
      </c>
      <c r="R1" s="56" t="s">
        <v>108</v>
      </c>
      <c r="S1" s="56" t="s">
        <v>109</v>
      </c>
      <c r="T1" s="56" t="s">
        <v>110</v>
      </c>
      <c r="U1" s="56" t="s">
        <v>111</v>
      </c>
      <c r="V1" s="56" t="s">
        <v>112</v>
      </c>
      <c r="W1" s="56" t="s">
        <v>113</v>
      </c>
      <c r="X1" s="56" t="s">
        <v>114</v>
      </c>
    </row>
    <row r="2" spans="1:24">
      <c r="N2" s="46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>
      <c r="N3" s="46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>
      <c r="N4" s="46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>
      <c r="N5" s="46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>
      <c r="N6" s="46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>
      <c r="N7" s="46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>
      <c r="N8" s="46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>
      <c r="N9" s="46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>
      <c r="N10" s="46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>
      <c r="N11" s="46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>
      <c r="N12" s="46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>
      <c r="N13" s="46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>
      <c r="N14" s="46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>
      <c r="N15" s="46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>
      <c r="N16" s="46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4:24">
      <c r="N17" s="46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4:24">
      <c r="N18" s="46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4:24">
      <c r="N19" s="4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4:24">
      <c r="N20" s="4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4:24">
      <c r="N21" s="4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4:24">
      <c r="N22" s="4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4:24">
      <c r="N23" s="4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4:24">
      <c r="N24" s="4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4:24">
      <c r="N25" s="4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4:24">
      <c r="N26" s="4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4:24">
      <c r="N27" s="4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4:24"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4:24"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4:24"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4:24">
      <c r="O31" s="57"/>
      <c r="P31" s="57"/>
      <c r="Q31" s="57"/>
      <c r="R31" s="57"/>
      <c r="S31" s="57"/>
      <c r="T31" s="57"/>
      <c r="U31" s="57"/>
      <c r="V31" s="57"/>
      <c r="W31" s="57"/>
      <c r="X31" s="57"/>
    </row>
  </sheetData>
  <printOptions horizontalCentered="1"/>
  <pageMargins left="0.59055118110236227" right="0.59055118110236227" top="0.98425196850393704" bottom="0.98425196850393704" header="0.51181102362204722" footer="0.51181102362204722"/>
  <pageSetup paperSize="9" scale="65" fitToHeight="100" pageOrder="overThenDown" orientation="landscape" r:id="rId1"/>
  <headerFooter alignWithMargins="0">
    <oddHeader>&amp;CMeldeunterlagen&amp;R&amp;T &amp;D</oddHeader>
    <oddFooter>&amp;LJAuswertung - http://www.dennismueller.de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workbookViewId="0">
      <pane ySplit="1" topLeftCell="A2" activePane="bottomLeft" state="frozenSplit"/>
      <selection pane="bottomLeft" activeCell="D20" sqref="D20"/>
    </sheetView>
  </sheetViews>
  <sheetFormatPr baseColWidth="10" defaultColWidth="0" defaultRowHeight="15"/>
  <cols>
    <col min="1" max="1" width="10.140625" style="55" customWidth="1"/>
    <col min="2" max="2" width="21.5703125" style="44" customWidth="1"/>
    <col min="3" max="3" width="20.140625" style="45" customWidth="1"/>
    <col min="4" max="4" width="11.28515625" style="45" bestFit="1" customWidth="1"/>
    <col min="5" max="5" width="10.42578125" style="45" bestFit="1" customWidth="1"/>
    <col min="6" max="6" width="11.5703125" style="45" bestFit="1" customWidth="1"/>
    <col min="7" max="8" width="8.7109375" style="46" bestFit="1" customWidth="1"/>
    <col min="9" max="9" width="8.140625" style="46" bestFit="1" customWidth="1"/>
    <col min="10" max="10" width="13.28515625" style="46" bestFit="1" customWidth="1"/>
    <col min="11" max="11" width="12.140625" style="46" bestFit="1" customWidth="1"/>
    <col min="12" max="12" width="8.140625" style="46" bestFit="1" customWidth="1"/>
    <col min="13" max="14" width="8.85546875" style="46" bestFit="1" customWidth="1"/>
    <col min="15" max="15" width="13.140625" style="58" customWidth="1"/>
    <col min="16" max="16" width="11.42578125" style="59" bestFit="1" customWidth="1"/>
    <col min="17" max="17" width="10" style="59" bestFit="1" customWidth="1"/>
    <col min="18" max="18" width="11.42578125" style="59" bestFit="1" customWidth="1"/>
    <col min="19" max="19" width="10" style="59" bestFit="1" customWidth="1"/>
    <col min="20" max="20" width="11.42578125" style="59" bestFit="1" customWidth="1"/>
    <col min="21" max="21" width="10" style="59" bestFit="1" customWidth="1"/>
    <col min="22" max="22" width="11.42578125" style="59" bestFit="1" customWidth="1"/>
    <col min="23" max="23" width="10" style="59" bestFit="1" customWidth="1"/>
    <col min="24" max="24" width="11.42578125" style="59" bestFit="1" customWidth="1"/>
    <col min="25" max="25" width="10" style="59" bestFit="1" customWidth="1"/>
    <col min="26" max="16384" width="20.140625" style="44" hidden="1"/>
  </cols>
  <sheetData>
    <row r="1" spans="1:25" ht="30" customHeight="1">
      <c r="A1" s="54" t="s">
        <v>103</v>
      </c>
      <c r="B1" s="41" t="s">
        <v>11</v>
      </c>
      <c r="C1" s="41" t="s">
        <v>77</v>
      </c>
      <c r="D1" s="41" t="s">
        <v>78</v>
      </c>
      <c r="E1" s="41" t="s">
        <v>79</v>
      </c>
      <c r="F1" s="41" t="s">
        <v>80</v>
      </c>
      <c r="G1" s="42" t="s">
        <v>102</v>
      </c>
      <c r="H1" s="42" t="s">
        <v>101</v>
      </c>
      <c r="I1" s="42" t="s">
        <v>100</v>
      </c>
      <c r="J1" s="42" t="s">
        <v>99</v>
      </c>
      <c r="K1" s="42" t="s">
        <v>98</v>
      </c>
      <c r="L1" s="42" t="s">
        <v>97</v>
      </c>
      <c r="M1" s="42" t="s">
        <v>96</v>
      </c>
      <c r="N1" s="42" t="s">
        <v>95</v>
      </c>
      <c r="O1" s="42" t="s">
        <v>94</v>
      </c>
      <c r="P1" s="56" t="s">
        <v>105</v>
      </c>
      <c r="Q1" s="56" t="s">
        <v>106</v>
      </c>
      <c r="R1" s="56" t="s">
        <v>107</v>
      </c>
      <c r="S1" s="56" t="s">
        <v>108</v>
      </c>
      <c r="T1" s="56" t="s">
        <v>109</v>
      </c>
      <c r="U1" s="56" t="s">
        <v>110</v>
      </c>
      <c r="V1" s="56" t="s">
        <v>111</v>
      </c>
      <c r="W1" s="56" t="s">
        <v>112</v>
      </c>
      <c r="X1" s="56" t="s">
        <v>113</v>
      </c>
      <c r="Y1" s="56" t="s">
        <v>114</v>
      </c>
    </row>
    <row r="2" spans="1:25">
      <c r="A2" s="55">
        <v>1</v>
      </c>
      <c r="O2" s="4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>
      <c r="A3" s="55">
        <v>2</v>
      </c>
      <c r="O3" s="46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>
      <c r="A4" s="55">
        <v>3</v>
      </c>
      <c r="O4" s="46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>
      <c r="A5" s="55">
        <v>4</v>
      </c>
      <c r="O5" s="46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>
      <c r="A6" s="55">
        <v>5</v>
      </c>
      <c r="O6" s="46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>
      <c r="A7" s="55">
        <v>6</v>
      </c>
      <c r="O7" s="46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>
      <c r="A8" s="55">
        <v>7</v>
      </c>
      <c r="O8" s="46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>
      <c r="A9" s="55">
        <v>8</v>
      </c>
      <c r="O9" s="46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>
      <c r="A10" s="55">
        <v>9</v>
      </c>
      <c r="O10" s="46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>
      <c r="A11" s="55">
        <v>10</v>
      </c>
      <c r="O11" s="46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>
      <c r="O12" s="46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>
      <c r="O13" s="46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>
      <c r="O14" s="46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>
      <c r="O15" s="46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>
      <c r="O16" s="46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5:25">
      <c r="O17" s="46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5:25">
      <c r="O18" s="46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5:25">
      <c r="O19" s="46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5:25">
      <c r="O20" s="46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5:25">
      <c r="O21" s="46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5:25">
      <c r="O22" s="46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5:25">
      <c r="O23" s="46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5:25">
      <c r="O24" s="46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5:25">
      <c r="O25" s="46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5:25">
      <c r="O26" s="46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5:25">
      <c r="O27" s="46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5:25"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5:25"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5:25"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5:25">
      <c r="P31" s="57"/>
      <c r="Q31" s="57"/>
      <c r="R31" s="57"/>
      <c r="S31" s="57"/>
      <c r="T31" s="57"/>
      <c r="U31" s="57"/>
      <c r="V31" s="57"/>
      <c r="W31" s="57"/>
      <c r="X31" s="57"/>
      <c r="Y31" s="57"/>
    </row>
  </sheetData>
  <printOptions horizontalCentered="1"/>
  <pageMargins left="0.59055118110236227" right="0.59055118110236227" top="0.98425196850393704" bottom="0.98425196850393704" header="0.51181102362204722" footer="0.51181102362204722"/>
  <pageSetup paperSize="9" scale="65" fitToHeight="100" pageOrder="overThenDown" orientation="landscape" r:id="rId1"/>
  <headerFooter alignWithMargins="0">
    <oddHeader>&amp;CMeldeunterlagen&amp;R&amp;T &amp;D</oddHeader>
    <oddFooter>&amp;LJAuswertung - http://www.dennismueller.de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Meldung</vt:lpstr>
      <vt:lpstr>Kampfrichter</vt:lpstr>
      <vt:lpstr>Einzel</vt:lpstr>
      <vt:lpstr>Mannschaft</vt:lpstr>
      <vt:lpstr>Nachrücker</vt:lpstr>
      <vt:lpstr>Einzel!Drucktitel</vt:lpstr>
      <vt:lpstr>Mannschaft!Drucktitel</vt:lpstr>
      <vt:lpstr>Nachrücker!Drucktitel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Anders</cp:lastModifiedBy>
  <dcterms:created xsi:type="dcterms:W3CDTF">2011-12-20T19:03:01Z</dcterms:created>
  <dcterms:modified xsi:type="dcterms:W3CDTF">2015-12-07T22:19:25Z</dcterms:modified>
</cp:coreProperties>
</file>